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5.xml" ContentType="application/vnd.ms-office.chartcolorstyle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6.xml" ContentType="application/vnd.openxmlformats-officedocument.drawingml.chart+xml"/>
  <Override PartName="/xl/charts/style6.xml" ContentType="application/vnd.ms-office.chartstyle+xml"/>
  <Override PartName="/xl/charts/color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7.xml" ContentType="application/vnd.ms-office.chartcolorstyle+xml"/>
  <Override PartName="/xl/drawings/drawing2.xml" ContentType="application/vnd.openxmlformats-officedocument.drawing+xml"/>
  <Override PartName="/xl/worksheets/sheet3.xml" ContentType="application/vnd.openxmlformats-officedocument.spreadsheetml.worksheet+xml"/>
  <Default Extension="bin" ContentType="application/vnd.openxmlformats-officedocument.spreadsheetml.printerSettings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7" rupBuild="14420"/>
  <workbookPr filterPrivacy="1"/>
  <mc:AlternateContent xmlns:mc="http://schemas.openxmlformats.org/markup-compatibility/2006">
    <mc:Choice Requires="x15">
      <x15ac:absPath xmlns:x15ac="http://schemas.microsoft.com/office/spreadsheetml/2010/11/ac" url="C:\Users\adm_oquerval\AppData\Local\Temp\22\vv1t52oh\"/>
    </mc:Choice>
  </mc:AlternateContent>
  <bookViews>
    <workbookView xWindow="-105" yWindow="-105" windowWidth="19425" windowHeight="10425" activeTab="3"/>
  </bookViews>
  <sheets>
    <sheet name="SUMMARY" sheetId="1" r:id="rId2"/>
    <sheet name="DEMOGRAPHICS" sheetId="2" r:id="rId3"/>
    <sheet name="HOUSING" sheetId="4" r:id="rId4"/>
    <sheet name="DATA" sheetId="3" r:id="rId5"/>
  </sheets>
  <definedNames/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3" l="1"/>
</calcChain>
</file>

<file path=xl/sharedStrings.xml><?xml version="1.0" encoding="utf-8"?>
<sst xmlns="http://schemas.openxmlformats.org/spreadsheetml/2006/main" count="107" uniqueCount="87">
  <si>
    <t>Relationship to Head of Household</t>
  </si>
  <si>
    <t>Primary Language</t>
  </si>
  <si>
    <t>Effect of fire on employment</t>
  </si>
  <si>
    <t>Respondent is the head of household</t>
  </si>
  <si>
    <t>English</t>
  </si>
  <si>
    <t>Unable to return to work</t>
  </si>
  <si>
    <t>Child to the head of household</t>
  </si>
  <si>
    <t>Spanish</t>
  </si>
  <si>
    <t>Reduced work schedule/hours</t>
  </si>
  <si>
    <t>Relative to the head of household</t>
  </si>
  <si>
    <t>Other</t>
  </si>
  <si>
    <t>It did not affect my employment/ no interruption</t>
  </si>
  <si>
    <t>Spouse to the head of household</t>
  </si>
  <si>
    <t>Arabic</t>
  </si>
  <si>
    <t>Prefer not to answer</t>
  </si>
  <si>
    <t>Mandarin</t>
  </si>
  <si>
    <t>Total</t>
  </si>
  <si>
    <t>Grand Total</t>
  </si>
  <si>
    <t>Sex of Respondent</t>
  </si>
  <si>
    <t>Ethnicity</t>
  </si>
  <si>
    <t>Highest Educational Level</t>
  </si>
  <si>
    <t>Female</t>
  </si>
  <si>
    <t>Non-Hispanic</t>
  </si>
  <si>
    <t>Some primary education</t>
  </si>
  <si>
    <t>Male</t>
  </si>
  <si>
    <t>Hispanic</t>
  </si>
  <si>
    <t>Completed primary education</t>
  </si>
  <si>
    <t>Some secondary education (middle/high school)</t>
  </si>
  <si>
    <t>No Response</t>
  </si>
  <si>
    <t>Completed secondary education</t>
  </si>
  <si>
    <t>Vocational education</t>
  </si>
  <si>
    <t>Age Range of Respondent</t>
  </si>
  <si>
    <t>University/post-graduate education</t>
  </si>
  <si>
    <t>60+</t>
  </si>
  <si>
    <t>Race</t>
  </si>
  <si>
    <t>Never attended school</t>
  </si>
  <si>
    <t>50-59</t>
  </si>
  <si>
    <t>Black or African American</t>
  </si>
  <si>
    <t>40-49</t>
  </si>
  <si>
    <t>White</t>
  </si>
  <si>
    <t>No response</t>
  </si>
  <si>
    <t>30-39</t>
  </si>
  <si>
    <t>Asian</t>
  </si>
  <si>
    <t>18-29</t>
  </si>
  <si>
    <t>American Indian or Alaska Native</t>
  </si>
  <si>
    <t>&lt;18</t>
  </si>
  <si>
    <t>Native Hawaiian or Other Pacific Islander</t>
  </si>
  <si>
    <t>Government Assistance (Pre-Fire)</t>
  </si>
  <si>
    <t>Yes</t>
  </si>
  <si>
    <t>No</t>
  </si>
  <si>
    <t>Marital Status</t>
  </si>
  <si>
    <t>Don't know</t>
  </si>
  <si>
    <t>Single</t>
  </si>
  <si>
    <t>Pregnant or Breastfeeding in the Household</t>
  </si>
  <si>
    <t>Married</t>
  </si>
  <si>
    <t>Widowed</t>
  </si>
  <si>
    <t>Divorced</t>
  </si>
  <si>
    <t>Living Condition Pre-Fire</t>
  </si>
  <si>
    <t>Owned</t>
  </si>
  <si>
    <t>Median Age</t>
  </si>
  <si>
    <t>Rented</t>
  </si>
  <si>
    <t>Households</t>
  </si>
  <si>
    <t>Stayed with family or friends without paying rent</t>
  </si>
  <si>
    <t>Total Number of Individuals</t>
  </si>
  <si>
    <t>Lived in temporary or informal housing (e.g., shelter, tents, makeshift homes)</t>
  </si>
  <si>
    <t>Households with children</t>
  </si>
  <si>
    <t>Households with chronic illness</t>
  </si>
  <si>
    <t>Households with disability</t>
  </si>
  <si>
    <t>Average family size</t>
  </si>
  <si>
    <t>Impact on wildfire on household's shelter or home</t>
  </si>
  <si>
    <t xml:space="preserve">Totally destroyed </t>
  </si>
  <si>
    <t xml:space="preserve">Partially damaged </t>
  </si>
  <si>
    <t>Annual Household Income (before taxes)</t>
  </si>
  <si>
    <t>$125,000 or more</t>
  </si>
  <si>
    <t>Between $100,000–$124,999</t>
  </si>
  <si>
    <t>Between $35,00 and $49,999</t>
  </si>
  <si>
    <t>Between $50,000–$74,999</t>
  </si>
  <si>
    <t>Between $75,000–$89,999</t>
  </si>
  <si>
    <t>Between $90,000–$99,999</t>
  </si>
  <si>
    <t>Less than $35,000</t>
  </si>
  <si>
    <t>Total # of Individuals</t>
  </si>
  <si>
    <t>33.5% (110)</t>
  </si>
  <si>
    <t>58.5% (192)</t>
  </si>
  <si>
    <t>41.8% (137)</t>
  </si>
  <si>
    <t>Median Age of Respondent</t>
  </si>
  <si>
    <t>54 yrs old</t>
  </si>
  <si>
    <t xml:space="preserve">Not sure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</si>
</sst>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4"/>
      <color theme="1" tint="0.35"/>
      <name val="Aptos Narrow"/>
      <family val="2"/>
      <scheme val="minor"/>
    </font>
    <font>
      <sz val="9"/>
      <color theme="1" tint="0.25"/>
      <name val="Aptos Narrow"/>
      <family val="2"/>
      <scheme val="minor"/>
    </font>
    <font>
      <sz val="9"/>
      <color theme="1" tint="0.35"/>
      <name val="Aptos Narrow"/>
      <family val="2"/>
      <scheme val="minor"/>
    </font>
    <font>
      <sz val="12"/>
      <color theme="1" tint="0.35"/>
      <name val="Aptos Narrow"/>
      <family val="2"/>
      <scheme val="minor"/>
    </font>
    <font>
      <sz val="8"/>
      <color theme="1" tint="0.35"/>
      <name val="Aptos Narrow"/>
      <family val="2"/>
      <scheme val="minor"/>
    </font>
    <font>
      <b/>
      <sz val="14"/>
      <color theme="1" tint="0.35"/>
      <name val="Aptos Narrow"/>
      <family val="2"/>
      <scheme val="minor"/>
    </font>
    <font>
      <sz val="6"/>
      <color theme="1" tint="0.25"/>
      <name val="Aptos Narrow"/>
      <family val="2"/>
      <scheme val="minor"/>
    </font>
    <font>
      <b/>
      <sz val="16"/>
      <color theme="3"/>
      <name val="Aptos Narrow"/>
      <family val="2"/>
      <scheme val="minor"/>
    </font>
    <font>
      <sz val="9"/>
      <color theme="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799847602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</cellStyleXfs>
  <cellXfs count="14">
    <xf numFmtId="0" fontId="0" fillId="0" borderId="0" xfId="0"/>
    <xf numFmtId="0" fontId="4" fillId="0" borderId="1" xfId="20" applyFont="1" applyBorder="1">
      <alignment/>
      <protection/>
    </xf>
    <xf numFmtId="0" fontId="3" fillId="0" borderId="1" xfId="20" applyBorder="1">
      <alignment/>
      <protection/>
    </xf>
    <xf numFmtId="0" fontId="3" fillId="0" borderId="0" xfId="20">
      <alignment/>
      <protection/>
    </xf>
    <xf numFmtId="0" fontId="3" fillId="0" borderId="1" xfId="20" applyBorder="1" applyAlignment="1">
      <alignment horizontal="left"/>
      <protection/>
    </xf>
    <xf numFmtId="164" fontId="3" fillId="0" borderId="1" xfId="20" applyNumberFormat="1" applyBorder="1">
      <alignment/>
      <protection/>
    </xf>
    <xf numFmtId="0" fontId="2" fillId="2" borderId="1" xfId="20" applyFont="1" applyFill="1" applyBorder="1" applyAlignment="1">
      <alignment horizontal="left"/>
      <protection/>
    </xf>
    <xf numFmtId="164" fontId="3" fillId="0" borderId="0" xfId="20" applyNumberFormat="1">
      <alignment/>
      <protection/>
    </xf>
    <xf numFmtId="0" fontId="2" fillId="2" borderId="1" xfId="20" applyFont="1" applyFill="1" applyBorder="1">
      <alignment/>
      <protection/>
    </xf>
    <xf numFmtId="0" fontId="4" fillId="0" borderId="1" xfId="20" applyFont="1" applyBorder="1" applyAlignment="1">
      <alignment horizontal="left"/>
      <protection/>
    </xf>
    <xf numFmtId="0" fontId="3" fillId="0" borderId="0" xfId="20" applyAlignment="1">
      <alignment horizontal="left"/>
      <protection/>
    </xf>
    <xf numFmtId="3" fontId="0" fillId="0" borderId="0" xfId="0" applyNumberFormat="1"/>
    <xf numFmtId="0" fontId="0" fillId="0" borderId="0" xfId="0" applyAlignment="1">
      <alignment horizontal="right"/>
    </xf>
    <xf numFmtId="0" fontId="3" fillId="0" borderId="0" xfId="20" applyAlignment="1">
      <alignment horizontal="right"/>
      <protection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calcChain" Target="calcChain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1.xml" /><Relationship Id="rId1" Type="http://schemas.microsoft.com/office/2011/relationships/chartStyle" Target="style1.xml" 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2.xml" /><Relationship Id="rId1" Type="http://schemas.microsoft.com/office/2011/relationships/chartStyle" Target="style2.xml" 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3.xml" /><Relationship Id="rId1" Type="http://schemas.microsoft.com/office/2011/relationships/chartStyle" Target="style3.xml" 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4.xml" /><Relationship Id="rId1" Type="http://schemas.microsoft.com/office/2011/relationships/chartStyle" Target="style4.xml" 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5.xml" /><Relationship Id="rId1" Type="http://schemas.microsoft.com/office/2011/relationships/chartStyle" Target="style5.xml" 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6.xml" /><Relationship Id="rId1" Type="http://schemas.microsoft.com/office/2011/relationships/chartStyle" Target="style6.xml" 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7.xml" /><Relationship Id="rId1" Type="http://schemas.microsoft.com/office/2011/relationships/chartStyle" Target="style7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/>
          <a:lstStyle/>
          <a:p>
            <a:pPr algn="ctr"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Sex of Respondent</a:t>
            </a:r>
          </a:p>
        </c:rich>
      </c:tx>
      <c:layout/>
      <c:overlay val="0"/>
      <c:spPr>
        <a:noFill/>
        <a:ln w="1270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DATA!$B$10</c:f>
            </c:strRef>
          </c:tx>
          <c:explosion val="0"/>
          <c:dPt>
            <c:idx val="0"/>
            <c:spPr>
              <a:solidFill>
                <a:schemeClr val="accent1"/>
              </a:solidFill>
              <a:ln w="19050" cap="flat" cmpd="sng">
                <a:solidFill>
                  <a:schemeClr val="bg1"/>
                </a:solidFill>
              </a:ln>
            </c:spPr>
          </c:dPt>
          <c:dPt>
            <c:idx val="1"/>
            <c:spPr>
              <a:solidFill>
                <a:schemeClr val="accent2"/>
              </a:solidFill>
              <a:ln w="19050" cap="flat" cmpd="sng">
                <a:solidFill>
                  <a:schemeClr val="bg1"/>
                </a:solidFill>
              </a:ln>
            </c:spPr>
          </c:dPt>
          <c:dLbls>
            <c:numFmt formatCode="General" sourceLinked="1"/>
            <c:spPr>
              <a:noFill/>
              <a:ln w="12700">
                <a:noFill/>
              </a:ln>
            </c:spPr>
            <c:txPr>
              <a:bodyPr vert="horz" rot="0">
                <a:spAutoFit/>
              </a:bodyPr>
              <a:lstStyle/>
              <a:p>
                <a:pPr algn="ctr">
                  <a:defRPr lang="en-US" sz="900" b="0" i="0" u="non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</c:spPr>
            </c:leaderLines>
          </c:dLbls>
          <c:cat>
            <c:strRef>
              <c:f>DATA!$A$11:$A$12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DATA!$B$11:$B$12</c:f>
              <c:numCache>
                <c:formatCode>General</c:formatCode>
                <c:ptCount val="2"/>
                <c:pt idx="0">
                  <c:v>204</c:v>
                </c:pt>
                <c:pt idx="1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60-4723-A3B6-D08D6B8D2809}"/>
            </c:ext>
          </c:extLst>
        </c:ser>
      </c:pieChart>
      <c:spPr>
        <a:noFill/>
        <a:ln w="12700">
          <a:noFill/>
        </a:ln>
      </c:spPr>
    </c:plotArea>
    <c:legend>
      <c:legendPos val="b"/>
      <c:layout/>
      <c:overlay val="0"/>
      <c:spPr>
        <a:noFill/>
        <a:ln w="12700">
          <a:noFill/>
        </a:ln>
      </c:spPr>
      <c:txPr>
        <a:bodyPr vert="horz" rot="0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/>
          <a:lstStyle/>
          <a:p>
            <a:pPr algn="ctr">
              <a:defRPr/>
            </a:pPr>
            <a:r>
              <a:rPr lang="en-US" sz="12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Age Range of Respondent</a:t>
            </a:r>
          </a:p>
        </c:rich>
      </c:tx>
      <c:layout/>
      <c:overlay val="0"/>
      <c:spPr>
        <a:noFill/>
        <a:ln w="127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DATA!$B$16</c:f>
            </c:strRef>
          </c:tx>
          <c:spPr>
            <a:solidFill>
              <a:schemeClr val="accent1"/>
            </a:solidFill>
            <a:ln w="12700">
              <a:noFill/>
            </a:ln>
          </c:spPr>
          <c:invertIfNegative val="0"/>
          <c:dLbls>
            <c:numFmt formatCode="General" sourceLinked="1"/>
            <c:spPr>
              <a:noFill/>
              <a:ln w="12700">
                <a:noFill/>
              </a:ln>
            </c:spPr>
            <c:txPr>
              <a:bodyPr vert="horz" rot="0">
                <a:spAutoFit/>
              </a:bodyPr>
              <a:lstStyle/>
              <a:p>
                <a:pPr algn="ctr">
                  <a:defRPr lang="en-US" sz="900" b="0" i="0" u="non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</c:spPr>
                </c15:leaderLines>
              </c:ext>
            </c:extLst>
          </c:dLbls>
          <c:cat>
            <c:strRef>
              <c:f>DATA!$A$17:$A$22</c:f>
              <c:strCache>
                <c:ptCount val="6"/>
                <c:pt idx="0">
                  <c:v>60+</c:v>
                </c:pt>
                <c:pt idx="1">
                  <c:v>50-59</c:v>
                </c:pt>
                <c:pt idx="2">
                  <c:v>40-49</c:v>
                </c:pt>
                <c:pt idx="3">
                  <c:v>30-39</c:v>
                </c:pt>
                <c:pt idx="4">
                  <c:v>18-29</c:v>
                </c:pt>
                <c:pt idx="5">
                  <c:v>&lt;18</c:v>
                </c:pt>
              </c:strCache>
            </c:strRef>
          </c:cat>
          <c:val>
            <c:numRef>
              <c:f>DATA!$C$17:$C$22</c:f>
              <c:numCache>
                <c:formatCode>0.0%</c:formatCode>
                <c:ptCount val="6"/>
                <c:pt idx="0">
                  <c:v>0.36890243902439</c:v>
                </c:pt>
                <c:pt idx="1">
                  <c:v>0.204268292682927</c:v>
                </c:pt>
                <c:pt idx="2">
                  <c:v>0.213414634146341</c:v>
                </c:pt>
                <c:pt idx="3">
                  <c:v>0.13719512195122</c:v>
                </c:pt>
                <c:pt idx="4">
                  <c:v>0.0731707317073171</c:v>
                </c:pt>
                <c:pt idx="5">
                  <c:v>0.00304878048780488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3-46A7-AAAE-2C8DEBABA981}"/>
            </c:ext>
          </c:extLst>
        </c:ser>
        <c:overlap val="-27"/>
        <c:gapWidth val="219"/>
        <c:axId val="33008913"/>
        <c:axId val="28644761"/>
      </c:barChart>
      <c:catAx>
        <c:axId val="3300891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8644761"/>
        <c:crosses val="autoZero"/>
        <c:auto val="1"/>
        <c:lblOffset val="100"/>
        <c:noMultiLvlLbl val="0"/>
      </c:catAx>
      <c:valAx>
        <c:axId val="28644761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3008913"/>
        <c:crosses val="autoZero"/>
        <c:crossBetween val="between"/>
      </c:valAx>
      <c:spPr>
        <a:noFill/>
        <a:ln w="127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/>
          <a:lstStyle/>
          <a:p>
            <a:pPr algn="ctr"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Respondents by Race</a:t>
            </a:r>
          </a:p>
        </c:rich>
      </c:tx>
      <c:layout/>
      <c:overlay val="0"/>
      <c:spPr>
        <a:noFill/>
        <a:ln w="127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DATA!$F$17</c:f>
            </c:strRef>
          </c:tx>
          <c:spPr>
            <a:solidFill>
              <a:schemeClr val="accent1"/>
            </a:solidFill>
            <a:ln w="12700">
              <a:noFill/>
            </a:ln>
          </c:spPr>
          <c:invertIfNegative val="0"/>
          <c:dLbls>
            <c:numFmt formatCode="General" sourceLinked="1"/>
            <c:spPr>
              <a:noFill/>
              <a:ln w="12700">
                <a:noFill/>
              </a:ln>
            </c:spPr>
            <c:txPr>
              <a:bodyPr vert="horz" rot="0">
                <a:spAutoFit/>
              </a:bodyPr>
              <a:lstStyle/>
              <a:p>
                <a:pPr algn="ctr">
                  <a:defRPr lang="en-US" sz="900" b="0" i="0" u="non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</c:spPr>
                </c15:leaderLines>
              </c:ext>
            </c:extLst>
          </c:dLbls>
          <c:cat>
            <c:strRef>
              <c:f>DATA!$E$18:$E$24</c:f>
              <c:strCache>
                <c:ptCount val="7"/>
                <c:pt idx="0">
                  <c:v>Black or African American</c:v>
                </c:pt>
                <c:pt idx="1">
                  <c:v>White</c:v>
                </c:pt>
                <c:pt idx="2">
                  <c:v>Asian</c:v>
                </c:pt>
                <c:pt idx="3">
                  <c:v>American Indian or Alaska Native</c:v>
                </c:pt>
                <c:pt idx="4">
                  <c:v>Native Hawaiian or Other Pacific Islander</c:v>
                </c:pt>
                <c:pt idx="5">
                  <c:v>Prefer not to answer</c:v>
                </c:pt>
                <c:pt idx="6">
                  <c:v>No response</c:v>
                </c:pt>
              </c:strCache>
            </c:strRef>
          </c:cat>
          <c:val>
            <c:numRef>
              <c:f>DATA!$G$18:$G$24</c:f>
              <c:numCache>
                <c:formatCode>0.0%</c:formatCode>
                <c:ptCount val="7"/>
                <c:pt idx="0">
                  <c:v>0.408536585365854</c:v>
                </c:pt>
                <c:pt idx="1">
                  <c:v>0.332317073170732</c:v>
                </c:pt>
                <c:pt idx="2">
                  <c:v>0.0457317073170732</c:v>
                </c:pt>
                <c:pt idx="3">
                  <c:v>0.0426829268292683</c:v>
                </c:pt>
                <c:pt idx="4">
                  <c:v>0.00914634146341463</c:v>
                </c:pt>
                <c:pt idx="5">
                  <c:v>0.134146341463415</c:v>
                </c:pt>
                <c:pt idx="6">
                  <c:v>0.0609756097560976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A-47A0-A6D0-D7052C8F27DC}"/>
            </c:ext>
          </c:extLst>
        </c:ser>
        <c:overlap val="-27"/>
        <c:gapWidth val="219"/>
        <c:axId val="56476259"/>
        <c:axId val="38524289"/>
      </c:barChart>
      <c:catAx>
        <c:axId val="564762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8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8524289"/>
        <c:crosses val="autoZero"/>
        <c:auto val="1"/>
        <c:lblOffset val="100"/>
        <c:noMultiLvlLbl val="0"/>
      </c:catAx>
      <c:valAx>
        <c:axId val="38524289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6476259"/>
        <c:crosses val="autoZero"/>
        <c:crossBetween val="between"/>
      </c:valAx>
      <c:spPr>
        <a:noFill/>
        <a:ln w="127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/>
          <a:lstStyle/>
          <a:p>
            <a:pPr algn="ctr"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Annual Household Income (before taxes)</a:t>
            </a:r>
          </a:p>
        </c:rich>
      </c:tx>
      <c:layout/>
      <c:overlay val="0"/>
      <c:spPr>
        <a:noFill/>
        <a:ln w="127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2700">
              <a:noFill/>
            </a:ln>
          </c:spPr>
          <c:invertIfNegative val="0"/>
          <c:dLbls>
            <c:numFmt formatCode="General" sourceLinked="1"/>
            <c:spPr>
              <a:noFill/>
              <a:ln w="12700">
                <a:noFill/>
              </a:ln>
            </c:spPr>
            <c:txPr>
              <a:bodyPr vert="horz" rot="0">
                <a:spAutoFit/>
              </a:bodyPr>
              <a:lstStyle/>
              <a:p>
                <a:pPr algn="ctr">
                  <a:defRPr lang="en-US" sz="900" b="0" i="0" u="non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</c:spPr>
                </c15:leaderLines>
              </c:ext>
            </c:extLst>
          </c:dLbls>
          <c:cat>
            <c:strRef>
              <c:f>DATA!$E$47:$E$54</c:f>
              <c:strCache>
                <c:ptCount val="8"/>
                <c:pt idx="0">
                  <c:v>$125,000 or more</c:v>
                </c:pt>
                <c:pt idx="1">
                  <c:v>Between $100,000–$124,999</c:v>
                </c:pt>
                <c:pt idx="2">
                  <c:v>Between $35,00 and $49,999</c:v>
                </c:pt>
                <c:pt idx="3">
                  <c:v>Between $50,000–$74,999</c:v>
                </c:pt>
                <c:pt idx="4">
                  <c:v>Between $75,000–$89,999</c:v>
                </c:pt>
                <c:pt idx="5">
                  <c:v>Between $90,000–$99,999</c:v>
                </c:pt>
                <c:pt idx="6">
                  <c:v>Less than $35,000</c:v>
                </c:pt>
                <c:pt idx="7">
                  <c:v>Prefer not to answer</c:v>
                </c:pt>
              </c:strCache>
            </c:strRef>
          </c:cat>
          <c:val>
            <c:numRef>
              <c:f>DATA!$G$47:$G$54</c:f>
              <c:numCache>
                <c:formatCode>0.0%</c:formatCode>
                <c:ptCount val="8"/>
                <c:pt idx="0">
                  <c:v>0.0609756097560976</c:v>
                </c:pt>
                <c:pt idx="1">
                  <c:v>0.0670731707317073</c:v>
                </c:pt>
                <c:pt idx="2">
                  <c:v>0.161585365853659</c:v>
                </c:pt>
                <c:pt idx="3">
                  <c:v>0.11280487804878</c:v>
                </c:pt>
                <c:pt idx="4">
                  <c:v>0.0457317073170732</c:v>
                </c:pt>
                <c:pt idx="5">
                  <c:v>0.0304878048780488</c:v>
                </c:pt>
                <c:pt idx="6">
                  <c:v>0.420731707317073</c:v>
                </c:pt>
                <c:pt idx="7">
                  <c:v>0.100609756097561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2-4A16-BDE4-AC0786B59CA9}"/>
            </c:ext>
          </c:extLst>
        </c:ser>
        <c:overlap val="-27"/>
        <c:gapWidth val="219"/>
        <c:axId val="11174282"/>
        <c:axId val="33459681"/>
      </c:barChart>
      <c:catAx>
        <c:axId val="1117428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3459681"/>
        <c:crosses val="autoZero"/>
        <c:auto val="1"/>
        <c:lblOffset val="100"/>
        <c:noMultiLvlLbl val="0"/>
      </c:catAx>
      <c:valAx>
        <c:axId val="33459681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174282"/>
        <c:crosses val="autoZero"/>
        <c:crossBetween val="between"/>
      </c:valAx>
      <c:spPr>
        <a:noFill/>
        <a:ln w="127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12700">
          <a:noFill/>
        </a:ln>
      </c:spPr>
      <c:txPr>
        <a:bodyPr vert="horz" rot="0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DATA!$I$10</c:f>
              <c:strCache>
                <c:ptCount val="1"/>
                <c:pt idx="0">
                  <c:v>Highest Educational Level</c:v>
                </c:pt>
              </c:strCache>
            </c:strRef>
          </c:tx>
          <c:spPr>
            <a:solidFill>
              <a:schemeClr val="accent1"/>
            </a:solidFill>
            <a:ln w="12700">
              <a:noFill/>
            </a:ln>
          </c:spPr>
          <c:invertIfNegative val="0"/>
          <c:dLbls>
            <c:numFmt formatCode="General" sourceLinked="1"/>
            <c:spPr>
              <a:noFill/>
              <a:ln w="12700">
                <a:noFill/>
              </a:ln>
            </c:spPr>
            <c:txPr>
              <a:bodyPr vert="horz" rot="0">
                <a:spAutoFit/>
              </a:bodyPr>
              <a:lstStyle/>
              <a:p>
                <a:pPr algn="ctr">
                  <a:defRPr lang="en-US" sz="900" b="0" i="0" u="non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</c:spPr>
                </c15:leaderLines>
              </c:ext>
            </c:extLst>
          </c:dLbls>
          <c:cat>
            <c:strRef>
              <c:f>DATA!$I$11:$I$19</c:f>
              <c:strCache>
                <c:ptCount val="9"/>
                <c:pt idx="0">
                  <c:v>Some primary education</c:v>
                </c:pt>
                <c:pt idx="1">
                  <c:v>Completed primary education</c:v>
                </c:pt>
                <c:pt idx="2">
                  <c:v>Some secondary education (middle/high school)</c:v>
                </c:pt>
                <c:pt idx="3">
                  <c:v>Completed secondary education</c:v>
                </c:pt>
                <c:pt idx="4">
                  <c:v>Vocational education</c:v>
                </c:pt>
                <c:pt idx="5">
                  <c:v>University/post-graduate education</c:v>
                </c:pt>
                <c:pt idx="6">
                  <c:v>Never attended school</c:v>
                </c:pt>
                <c:pt idx="7">
                  <c:v>Prefer not to answer</c:v>
                </c:pt>
                <c:pt idx="8">
                  <c:v>No response</c:v>
                </c:pt>
              </c:strCache>
            </c:strRef>
          </c:cat>
          <c:val>
            <c:numRef>
              <c:f>DATA!$K$11:$K$19</c:f>
              <c:numCache>
                <c:formatCode>0.0%</c:formatCode>
                <c:ptCount val="9"/>
                <c:pt idx="0">
                  <c:v>0.0182926829268293</c:v>
                </c:pt>
                <c:pt idx="1">
                  <c:v>0.024390243902439</c:v>
                </c:pt>
                <c:pt idx="2">
                  <c:v>0.0762195121951219</c:v>
                </c:pt>
                <c:pt idx="3">
                  <c:v>0.310975609756098</c:v>
                </c:pt>
                <c:pt idx="4">
                  <c:v>0.0396341463414634</c:v>
                </c:pt>
                <c:pt idx="5">
                  <c:v>0.518292682926829</c:v>
                </c:pt>
                <c:pt idx="6">
                  <c:v>0.00304878048780488</c:v>
                </c:pt>
                <c:pt idx="7">
                  <c:v>0.00304878048780488</c:v>
                </c:pt>
                <c:pt idx="8">
                  <c:v>0.00609756097560976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3-48A1-9961-728D9F38F3CB}"/>
            </c:ext>
          </c:extLst>
        </c:ser>
        <c:overlap val="-27"/>
        <c:gapWidth val="219"/>
        <c:axId val="32701678"/>
        <c:axId val="25879650"/>
      </c:barChart>
      <c:catAx>
        <c:axId val="3270167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8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5879650"/>
        <c:crosses val="autoZero"/>
        <c:auto val="1"/>
        <c:lblOffset val="100"/>
        <c:noMultiLvlLbl val="0"/>
      </c:catAx>
      <c:valAx>
        <c:axId val="25879650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2701678"/>
        <c:crosses val="autoZero"/>
        <c:crossBetween val="between"/>
      </c:valAx>
      <c:spPr>
        <a:noFill/>
        <a:ln w="127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/>
          <a:lstStyle/>
          <a:p>
            <a:pPr algn="ctr">
              <a:defRPr/>
            </a:pPr>
            <a:r>
              <a:rPr lang="en-US" sz="1400" b="1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Living Condition Pre-Fire</a:t>
            </a:r>
          </a:p>
        </c:rich>
      </c:tx>
      <c:layout/>
      <c:overlay val="0"/>
      <c:spPr>
        <a:noFill/>
        <a:ln w="12700">
          <a:noFill/>
        </a:ln>
      </c:spPr>
    </c:title>
    <c:autoTitleDeleted val="0"/>
    <c:plotArea>
      <c:layout/>
      <c:pieChart>
        <c:varyColors val="1"/>
        <c:ser>
          <c:idx val="0"/>
          <c:order val="0"/>
          <c:explosion val="0"/>
          <c:dPt>
            <c:idx val="0"/>
            <c:spPr>
              <a:solidFill>
                <a:schemeClr val="accent1"/>
              </a:solidFill>
              <a:ln w="12700">
                <a:noFill/>
              </a:ln>
            </c:spPr>
          </c:dPt>
          <c:dPt>
            <c:idx val="1"/>
            <c:spPr>
              <a:solidFill>
                <a:schemeClr val="accent2"/>
              </a:solidFill>
              <a:ln w="12700">
                <a:noFill/>
              </a:ln>
            </c:spPr>
          </c:dPt>
          <c:dPt>
            <c:idx val="2"/>
            <c:spPr>
              <a:solidFill>
                <a:schemeClr val="accent3"/>
              </a:solidFill>
              <a:ln w="12700">
                <a:noFill/>
              </a:ln>
            </c:spPr>
          </c:dPt>
          <c:dPt>
            <c:idx val="3"/>
            <c:spPr>
              <a:solidFill>
                <a:schemeClr val="accent4"/>
              </a:solidFill>
              <a:ln w="12700">
                <a:noFill/>
              </a:ln>
            </c:spPr>
          </c:dPt>
          <c:dPt>
            <c:idx val="4"/>
            <c:spPr>
              <a:solidFill>
                <a:schemeClr val="accent5"/>
              </a:solidFill>
              <a:ln w="12700">
                <a:noFill/>
              </a:ln>
            </c:spPr>
          </c:dPt>
          <c:dLbls>
            <c:numFmt formatCode="General" sourceLinked="1"/>
            <c:spPr>
              <a:noFill/>
              <a:ln w="12700">
                <a:noFill/>
              </a:ln>
            </c:spPr>
            <c:txPr>
              <a:bodyPr vert="horz" rot="0">
                <a:spAutoFit/>
              </a:bodyPr>
              <a:lstStyle/>
              <a:p>
                <a:pPr algn="ctr">
                  <a:defRPr lang="en-US" sz="600" b="0" i="0" u="non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</c:spPr>
            </c:leaderLines>
          </c:dLbls>
          <c:cat>
            <c:strRef>
              <c:f>DATA!$E$33:$E$37</c:f>
              <c:strCache>
                <c:ptCount val="5"/>
                <c:pt idx="0">
                  <c:v>Owned</c:v>
                </c:pt>
                <c:pt idx="1">
                  <c:v>Rented</c:v>
                </c:pt>
                <c:pt idx="2">
                  <c:v>Stayed with family or friends without paying rent</c:v>
                </c:pt>
                <c:pt idx="3">
                  <c:v>Lived in temporary or informal housing (e.g., shelter, tents, makeshift homes)</c:v>
                </c:pt>
                <c:pt idx="4">
                  <c:v>Other</c:v>
                </c:pt>
              </c:strCache>
            </c:strRef>
          </c:cat>
          <c:val>
            <c:numRef>
              <c:f>DATA!$G$33:$G$37</c:f>
              <c:numCache>
                <c:formatCode>0.0%</c:formatCode>
                <c:ptCount val="5"/>
                <c:pt idx="0">
                  <c:v>0.524390243902439</c:v>
                </c:pt>
                <c:pt idx="1">
                  <c:v>0.451219512195122</c:v>
                </c:pt>
                <c:pt idx="2">
                  <c:v>0.0121951219512195</c:v>
                </c:pt>
                <c:pt idx="3">
                  <c:v>0.00609756097560976</c:v>
                </c:pt>
                <c:pt idx="4">
                  <c:v>0.00609756097560976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99-4BEA-8BD3-536898A01A1F}"/>
            </c:ext>
          </c:extLst>
        </c:ser>
      </c:pieChart>
      <c:spPr>
        <a:noFill/>
        <a:ln w="12700">
          <a:noFill/>
        </a:ln>
      </c:spPr>
    </c:plotArea>
    <c:legend>
      <c:legendPos val="l"/>
      <c:layout/>
      <c:overlay val="0"/>
      <c:spPr>
        <a:noFill/>
        <a:ln w="12700">
          <a:noFill/>
        </a:ln>
      </c:spPr>
      <c:txPr>
        <a:bodyPr vert="horz" rot="0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/>
          <a:lstStyle/>
          <a:p>
            <a:pPr algn="ctr">
              <a:defRPr/>
            </a:pPr>
            <a:r>
              <a:rPr lang="en-US" sz="1600" b="1" i="0" u="none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Impact of wildfire on household's shelter or home</a:t>
            </a:r>
          </a:p>
        </c:rich>
      </c:tx>
      <c:layout/>
      <c:overlay val="0"/>
      <c:spPr>
        <a:noFill/>
        <a:ln w="12700">
          <a:noFill/>
        </a:ln>
      </c:spPr>
    </c:title>
    <c:autoTitleDeleted val="0"/>
    <c:plotArea>
      <c:layout/>
      <c:pieChart>
        <c:varyColors val="1"/>
        <c:ser>
          <c:idx val="0"/>
          <c:order val="0"/>
          <c:explosion val="0"/>
          <c:dPt>
            <c:idx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/>
              </a:gradFill>
              <a:ln w="12700">
                <a:noFill/>
              </a:ln>
            </c:spPr>
          </c:dPt>
          <c:dPt>
            <c:idx val="1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/>
              </a:gradFill>
              <a:ln w="12700">
                <a:noFill/>
              </a:ln>
            </c:spPr>
          </c:dPt>
          <c:dPt>
            <c:idx val="2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/>
              </a:gradFill>
              <a:ln w="12700">
                <a:noFill/>
              </a:ln>
            </c:spPr>
          </c:dPt>
          <c:dLbls>
            <c:numFmt formatCode="General" sourceLinked="1"/>
            <c:spPr>
              <a:noFill/>
              <a:ln w="12700">
                <a:noFill/>
              </a:ln>
            </c:spPr>
            <c:txPr>
              <a:bodyPr vert="horz" rot="0">
                <a:spAutoFit/>
              </a:bodyPr>
              <a:lstStyle/>
              <a:p>
                <a:pPr algn="ctr">
                  <a:defRPr lang="en-US" sz="900" b="0" i="0" u="none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>
                  <a:solidFill>
                    <a:schemeClr val="tx2">
                      <a:lumMod val="35000"/>
                      <a:lumOff val="65000"/>
                    </a:schemeClr>
                  </a:solidFill>
                </a:ln>
              </c:spPr>
            </c:leaderLines>
          </c:dLbls>
          <c:cat>
            <c:strRef>
              <c:f>DATA!$E$41:$E$43</c:f>
              <c:strCache>
                <c:ptCount val="3"/>
                <c:pt idx="0">
                  <c:v>Totally destroyed </c:v>
                </c:pt>
                <c:pt idx="1">
                  <c:v>Partially damaged </c:v>
                </c:pt>
                <c:pt idx="2">
                  <c:v>Not sure </c:v>
                </c:pt>
              </c:strCache>
            </c:strRef>
          </c:cat>
          <c:val>
            <c:numRef>
              <c:f>DATA!$G$41:$G$43</c:f>
              <c:numCache>
                <c:formatCode>0.0%</c:formatCode>
                <c:ptCount val="3"/>
                <c:pt idx="0">
                  <c:v>0.86890243902439</c:v>
                </c:pt>
                <c:pt idx="1">
                  <c:v>0.128048780487805</c:v>
                </c:pt>
                <c:pt idx="2">
                  <c:v>0.00304878048780488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EC-4714-8104-7F6C6E939327}"/>
            </c:ext>
          </c:extLst>
        </c:ser>
      </c:pieChart>
      <c:spPr>
        <a:noFill/>
        <a:ln w="12700">
          <a:noFill/>
        </a:ln>
      </c:spPr>
    </c:plotArea>
    <c:legend>
      <c:legendPos val="b"/>
      <c:layout/>
      <c:overlay val="0"/>
      <c:spPr>
        <a:noFill/>
        <a:ln w="12700">
          <a:noFill/>
        </a:ln>
      </c:spPr>
      <c:txPr>
        <a:bodyPr vert="horz" rot="0"/>
        <a:lstStyle/>
        <a:p>
          <a:pPr>
            <a:defRPr lang="en-US" sz="900" b="0" i="0" u="none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2">
          <a:lumMod val="15000"/>
          <a:lumOff val="85000"/>
        </a:schemeClr>
      </a:solidFill>
      <a:round/>
    </a:ln>
  </c:spPr>
</c:chartSpace>
</file>

<file path=xl/charts/color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<Relationships xmlns="http://schemas.openxmlformats.org/package/2006/relationships"><Relationship Id="rId5" Type="http://schemas.openxmlformats.org/officeDocument/2006/relationships/chart" Target="../charts/chart5.xml" /><Relationship Id="rId4" Type="http://schemas.openxmlformats.org/officeDocument/2006/relationships/chart" Target="../charts/chart4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1" Type="http://schemas.openxmlformats.org/officeDocument/2006/relationships/chart" Target="../charts/chart1.xml" /></Relationships>
</file>

<file path=xl/drawings/_rels/drawing2.xml.rels><?xml version="1.0" encoding="UTF-8" standalone="yes"?><Relationships xmlns="http://schemas.openxmlformats.org/package/2006/relationships"><Relationship Id="rId2" Type="http://schemas.openxmlformats.org/officeDocument/2006/relationships/chart" Target="../charts/chart7.xml" /><Relationship Id="rId1" Type="http://schemas.openxmlformats.org/officeDocument/2006/relationships/chart" Target="../charts/chart6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0</xdr:colOff>
      <xdr:row>0</xdr:row>
      <xdr:rowOff>0</xdr:rowOff>
    </xdr:from>
    <xdr:to>
      <xdr:col>5</xdr:col>
      <xdr:colOff>254000</xdr:colOff>
      <xdr:row>9</xdr:row>
      <xdr:rowOff>107950</xdr:rowOff>
    </xdr:to>
    <xdr:graphicFrame macro="">
      <xdr:nvGraphicFramePr>
        <xdr:cNvPr id="2" name="Chart 1"/>
        <xdr:cNvGraphicFramePr/>
      </xdr:nvGraphicFramePr>
      <xdr:xfrm>
        <a:off x="0" y="0"/>
        <a:ext cx="368617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520700</xdr:colOff>
      <xdr:row>10</xdr:row>
      <xdr:rowOff>12700</xdr:rowOff>
    </xdr:to>
    <xdr:graphicFrame macro="">
      <xdr:nvGraphicFramePr>
        <xdr:cNvPr id="3" name="Chart 2"/>
        <xdr:cNvGraphicFramePr/>
      </xdr:nvGraphicFramePr>
      <xdr:xfrm>
        <a:off x="4114800" y="0"/>
        <a:ext cx="4638675" cy="181927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14</xdr:col>
      <xdr:colOff>0</xdr:colOff>
      <xdr:row>0</xdr:row>
      <xdr:rowOff>0</xdr:rowOff>
    </xdr:from>
    <xdr:to>
      <xdr:col>21</xdr:col>
      <xdr:colOff>273050</xdr:colOff>
      <xdr:row>13</xdr:row>
      <xdr:rowOff>114300</xdr:rowOff>
    </xdr:to>
    <xdr:graphicFrame macro="">
      <xdr:nvGraphicFramePr>
        <xdr:cNvPr id="4" name="Chart 3"/>
        <xdr:cNvGraphicFramePr/>
      </xdr:nvGraphicFramePr>
      <xdr:xfrm>
        <a:off x="9601200" y="0"/>
        <a:ext cx="5076825" cy="2466975"/>
      </xdr:xfrm>
      <a:graphic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7</xdr:col>
      <xdr:colOff>304800</xdr:colOff>
      <xdr:row>29</xdr:row>
      <xdr:rowOff>165100</xdr:rowOff>
    </xdr:to>
    <xdr:graphicFrame macro="">
      <xdr:nvGraphicFramePr>
        <xdr:cNvPr id="6" name="Chart 5"/>
        <xdr:cNvGraphicFramePr/>
      </xdr:nvGraphicFramePr>
      <xdr:xfrm>
        <a:off x="0" y="2714625"/>
        <a:ext cx="5105400" cy="2695575"/>
      </xdr:xfrm>
      <a:graphic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9</xdr:col>
      <xdr:colOff>0</xdr:colOff>
      <xdr:row>15</xdr:row>
      <xdr:rowOff>0</xdr:rowOff>
    </xdr:from>
    <xdr:to>
      <xdr:col>16</xdr:col>
      <xdr:colOff>304800</xdr:colOff>
      <xdr:row>29</xdr:row>
      <xdr:rowOff>165100</xdr:rowOff>
    </xdr:to>
    <xdr:graphicFrame macro="">
      <xdr:nvGraphicFramePr>
        <xdr:cNvPr id="7" name="Chart 6"/>
        <xdr:cNvGraphicFramePr/>
      </xdr:nvGraphicFramePr>
      <xdr:xfrm>
        <a:off x="6172200" y="2714625"/>
        <a:ext cx="5105400" cy="2695575"/>
      </xdr:xfrm>
      <a:graphic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1</xdr:row>
      <xdr:rowOff>0</xdr:rowOff>
    </xdr:from>
    <xdr:to>
      <xdr:col>9</xdr:col>
      <xdr:colOff>76200</xdr:colOff>
      <xdr:row>19</xdr:row>
      <xdr:rowOff>6350</xdr:rowOff>
    </xdr:to>
    <xdr:graphicFrame macro="">
      <xdr:nvGraphicFramePr>
        <xdr:cNvPr id="2" name="Chart 1"/>
        <xdr:cNvGraphicFramePr/>
      </xdr:nvGraphicFramePr>
      <xdr:xfrm>
        <a:off x="685800" y="180975"/>
        <a:ext cx="5562600" cy="32670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18</xdr:col>
      <xdr:colOff>6350</xdr:colOff>
      <xdr:row>18</xdr:row>
      <xdr:rowOff>133350</xdr:rowOff>
    </xdr:to>
    <xdr:graphicFrame macro="">
      <xdr:nvGraphicFramePr>
        <xdr:cNvPr id="3" name="Chart 2"/>
        <xdr:cNvGraphicFramePr/>
      </xdr:nvGraphicFramePr>
      <xdr:xfrm>
        <a:off x="6858000" y="180975"/>
        <a:ext cx="54959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C14"/>
  <sheetViews>
    <sheetView workbookViewId="0" topLeftCell="A1">
      <selection pane="topLeft" activeCell="D25" sqref="D25"/>
    </sheetView>
  </sheetViews>
  <sheetFormatPr defaultRowHeight="14.25"/>
  <cols>
    <col min="1" max="1" width="26.5" bestFit="1" customWidth="1"/>
    <col min="2" max="2" width="12.25" customWidth="1"/>
  </cols>
  <sheetData>
    <row r="1" spans="1:2" ht="14.25">
      <c r="A1" t="s">
        <v>61</v>
      </c>
      <c r="B1">
        <v>328</v>
      </c>
    </row>
    <row r="2" spans="1:2" ht="14.25">
      <c r="A2" t="s">
        <v>80</v>
      </c>
      <c r="B2" s="11">
        <v>1044</v>
      </c>
    </row>
    <row r="3" spans="1:2" ht="14.25">
      <c r="A3" t="s">
        <v>68</v>
      </c>
      <c r="B3">
        <v>3.1800000000000002</v>
      </c>
    </row>
    <row r="4" spans="1:2" ht="14.25">
      <c r="A4" t="s">
        <v>65</v>
      </c>
      <c r="B4" s="12" t="s">
        <v>81</v>
      </c>
    </row>
    <row r="5" spans="1:3" ht="14.25">
      <c r="A5" s="3" t="s">
        <v>66</v>
      </c>
      <c r="B5" s="13" t="s">
        <v>82</v>
      </c>
      <c r="C5" s="7"/>
    </row>
    <row r="6" spans="1:3" ht="14.25">
      <c r="A6" s="3" t="s">
        <v>67</v>
      </c>
      <c r="B6" s="13" t="s">
        <v>83</v>
      </c>
      <c r="C6" s="7"/>
    </row>
    <row r="8" spans="1:2" ht="14.25">
      <c r="A8" t="s">
        <v>84</v>
      </c>
      <c r="B8" t="s">
        <v>85</v>
      </c>
    </row>
    <row r="14" spans="1:3" ht="14.25">
      <c r="A14" s="3"/>
      <c r="B14" s="3"/>
      <c r="C14" s="3"/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"/>
  <sheetViews>
    <sheetView workbookViewId="0" topLeftCell="A8">
      <selection pane="topLeft" activeCell="R19" sqref="R19"/>
    </sheetView>
  </sheetViews>
  <sheetFormatPr defaultRowHeight="14.25"/>
  <sheetData/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"/>
  <sheetViews>
    <sheetView workbookViewId="0" topLeftCell="A1">
      <selection pane="topLeft" activeCell="A17" sqref="A17"/>
    </sheetView>
  </sheetViews>
  <sheetFormatPr defaultRowHeight="14.25"/>
  <sheetData/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K54"/>
  <sheetViews>
    <sheetView tabSelected="1" workbookViewId="0" topLeftCell="A1">
      <selection pane="topLeft" activeCell="E6" sqref="E6"/>
    </sheetView>
  </sheetViews>
  <sheetFormatPr defaultColWidth="8.755" defaultRowHeight="14.25"/>
  <cols>
    <col min="1" max="1" width="32.25" style="3" bestFit="1" customWidth="1"/>
    <col min="2" max="4" width="8.75" style="3"/>
    <col min="5" max="5" width="66.25" style="3" customWidth="1"/>
    <col min="6" max="8" width="8.75" style="3"/>
    <col min="9" max="9" width="42.25" style="3" bestFit="1" customWidth="1"/>
    <col min="10" max="16384" width="8.75" style="3"/>
  </cols>
  <sheetData>
    <row r="1" spans="1:11" ht="15">
      <c r="A1" s="1" t="s">
        <v>0</v>
      </c>
      <c r="B1" s="2"/>
      <c r="C1" s="2"/>
      <c r="E1" s="1" t="s">
        <v>1</v>
      </c>
      <c r="F1" s="2"/>
      <c r="G1" s="2"/>
      <c r="I1" s="1" t="s">
        <v>2</v>
      </c>
      <c r="J1" s="2"/>
      <c r="K1" s="2"/>
    </row>
    <row r="2" spans="1:11" ht="14.25">
      <c r="A2" s="4" t="s">
        <v>3</v>
      </c>
      <c r="B2" s="2">
        <v>297</v>
      </c>
      <c r="C2" s="5">
        <f>B2/328</f>
        <v>0.90548780487804881</v>
      </c>
      <c r="E2" s="2" t="s">
        <v>4</v>
      </c>
      <c r="F2" s="2">
        <v>280</v>
      </c>
      <c r="G2" s="5">
        <f>F2/328</f>
        <v>0.85365853658536583</v>
      </c>
      <c r="I2" s="4" t="s">
        <v>5</v>
      </c>
      <c r="J2" s="2">
        <v>116</v>
      </c>
      <c r="K2" s="5">
        <f>J2/228</f>
        <v>0.50877192982456143</v>
      </c>
    </row>
    <row r="3" spans="1:11" ht="14.25">
      <c r="A3" s="4" t="s">
        <v>6</v>
      </c>
      <c r="B3" s="2">
        <v>10</v>
      </c>
      <c r="C3" s="5">
        <f>B3/328</f>
        <v>0.03048780487804878</v>
      </c>
      <c r="E3" s="2" t="s">
        <v>7</v>
      </c>
      <c r="F3" s="2">
        <v>44</v>
      </c>
      <c r="G3" s="5">
        <f>F3/328</f>
        <v>0.13414634146341464</v>
      </c>
      <c r="I3" s="4" t="s">
        <v>8</v>
      </c>
      <c r="J3" s="2">
        <v>83</v>
      </c>
      <c r="K3" s="5">
        <f>J3/228</f>
        <v>0.36403508771929827</v>
      </c>
    </row>
    <row r="4" spans="1:11" ht="14.25">
      <c r="A4" s="4" t="s">
        <v>9</v>
      </c>
      <c r="B4" s="2">
        <v>10</v>
      </c>
      <c r="C4" s="5">
        <f>B4/328</f>
        <v>0.03048780487804878</v>
      </c>
      <c r="E4" s="2" t="s">
        <v>10</v>
      </c>
      <c r="F4" s="2">
        <v>2</v>
      </c>
      <c r="G4" s="5">
        <f>F4/328</f>
        <v>0.0060975609756097563</v>
      </c>
      <c r="I4" s="4" t="s">
        <v>11</v>
      </c>
      <c r="J4" s="2">
        <v>27</v>
      </c>
      <c r="K4" s="5">
        <f>J4/228</f>
        <v>0.11842105263157894</v>
      </c>
    </row>
    <row r="5" spans="1:11" ht="14.25">
      <c r="A5" s="4" t="s">
        <v>12</v>
      </c>
      <c r="B5" s="2">
        <v>9</v>
      </c>
      <c r="C5" s="5">
        <f>B5/328</f>
        <v>0.027439024390243903</v>
      </c>
      <c r="E5" s="2" t="s">
        <v>13</v>
      </c>
      <c r="F5" s="2">
        <v>1</v>
      </c>
      <c r="G5" s="5">
        <f>F5/328</f>
        <v>0.0030487804878048782</v>
      </c>
      <c r="I5" s="4" t="s">
        <v>14</v>
      </c>
      <c r="J5" s="2">
        <v>2</v>
      </c>
      <c r="K5" s="5">
        <f>J5/228</f>
        <v>0.008771929824561403</v>
      </c>
    </row>
    <row r="6" spans="1:11" ht="14.25">
      <c r="A6" s="4" t="s">
        <v>10</v>
      </c>
      <c r="B6" s="2">
        <v>2</v>
      </c>
      <c r="C6" s="5">
        <f>B6/328</f>
        <v>0.0060975609756097563</v>
      </c>
      <c r="E6" s="2" t="s">
        <v>15</v>
      </c>
      <c r="F6" s="2">
        <v>1</v>
      </c>
      <c r="G6" s="5">
        <f>F6/328</f>
        <v>0.0030487804878048782</v>
      </c>
      <c r="I6" s="4" t="s">
        <v>16</v>
      </c>
      <c r="J6" s="2">
        <v>228</v>
      </c>
      <c r="K6" s="5">
        <f>J6/228</f>
        <v>1</v>
      </c>
    </row>
    <row r="7" spans="1:7" ht="15">
      <c r="A7" s="6" t="s">
        <v>17</v>
      </c>
      <c r="B7" s="2">
        <v>328</v>
      </c>
      <c r="C7" s="5">
        <f>SUM(C2:C6)</f>
        <v>1</v>
      </c>
      <c r="E7" s="2"/>
      <c r="F7" s="2">
        <f>SUM(F2:F6)</f>
        <v>328</v>
      </c>
      <c r="G7" s="5">
        <f>SUM(G2:G6)</f>
        <v>1</v>
      </c>
    </row>
    <row r="8" spans="7:7" ht="14.25">
      <c r="G8" s="7"/>
    </row>
    <row r="10" spans="1:11" ht="15">
      <c r="A10" s="1" t="s">
        <v>18</v>
      </c>
      <c r="B10" s="2"/>
      <c r="C10" s="2"/>
      <c r="E10" s="1" t="s">
        <v>19</v>
      </c>
      <c r="F10" s="2"/>
      <c r="G10" s="2"/>
      <c r="I10" s="1" t="s">
        <v>20</v>
      </c>
      <c r="J10" s="2"/>
      <c r="K10" s="2"/>
    </row>
    <row r="11" spans="1:11" ht="14.25">
      <c r="A11" s="2" t="s">
        <v>21</v>
      </c>
      <c r="B11" s="2">
        <v>204</v>
      </c>
      <c r="C11" s="5">
        <f>B11/328</f>
        <v>0.62195121951219512</v>
      </c>
      <c r="E11" s="4" t="s">
        <v>22</v>
      </c>
      <c r="F11" s="2">
        <v>209</v>
      </c>
      <c r="G11" s="5">
        <f>F11/328</f>
        <v>0.63719512195121952</v>
      </c>
      <c r="I11" s="4" t="s">
        <v>23</v>
      </c>
      <c r="J11" s="2">
        <v>6</v>
      </c>
      <c r="K11" s="5">
        <f t="shared" si="0" ref="K11:K19">J11/328</f>
        <v>0.018292682926829267</v>
      </c>
    </row>
    <row r="12" spans="1:11" ht="14.25">
      <c r="A12" s="2" t="s">
        <v>24</v>
      </c>
      <c r="B12" s="2">
        <v>124</v>
      </c>
      <c r="C12" s="5">
        <f>B12/328</f>
        <v>0.37804878048780488</v>
      </c>
      <c r="E12" s="4" t="s">
        <v>25</v>
      </c>
      <c r="F12" s="2">
        <v>104</v>
      </c>
      <c r="G12" s="5">
        <f>F12/328</f>
        <v>0.31707317073170732</v>
      </c>
      <c r="I12" s="4" t="s">
        <v>26</v>
      </c>
      <c r="J12" s="2">
        <v>8</v>
      </c>
      <c r="K12" s="5">
        <f>J12/328</f>
        <v>0.024390243902439025</v>
      </c>
    </row>
    <row r="13" spans="1:11" ht="15">
      <c r="A13" s="8" t="s">
        <v>16</v>
      </c>
      <c r="B13" s="2">
        <v>328</v>
      </c>
      <c r="C13" s="2"/>
      <c r="E13" s="4" t="s">
        <v>14</v>
      </c>
      <c r="F13" s="2">
        <v>11</v>
      </c>
      <c r="G13" s="5">
        <f>F13/328</f>
        <v>0.033536585365853661</v>
      </c>
      <c r="I13" s="4" t="s">
        <v>27</v>
      </c>
      <c r="J13" s="2">
        <v>25</v>
      </c>
      <c r="K13" s="5">
        <f>J13/328</f>
        <v>0.07621951219512195</v>
      </c>
    </row>
    <row r="14" spans="5:11" ht="14.25">
      <c r="E14" s="4" t="s">
        <v>28</v>
      </c>
      <c r="F14" s="2">
        <v>4</v>
      </c>
      <c r="G14" s="5">
        <f>F14/328</f>
        <v>0.012195121951219513</v>
      </c>
      <c r="I14" s="4" t="s">
        <v>29</v>
      </c>
      <c r="J14" s="2">
        <v>102</v>
      </c>
      <c r="K14" s="5">
        <f>J14/328</f>
        <v>0.31097560975609756</v>
      </c>
    </row>
    <row r="15" spans="9:11" ht="14.25">
      <c r="I15" s="4" t="s">
        <v>30</v>
      </c>
      <c r="J15" s="2">
        <v>13</v>
      </c>
      <c r="K15" s="5">
        <f>J15/328</f>
        <v>0.039634146341463415</v>
      </c>
    </row>
    <row r="16" spans="1:11" ht="15">
      <c r="A16" s="1" t="s">
        <v>31</v>
      </c>
      <c r="B16" s="2"/>
      <c r="C16" s="2"/>
      <c r="I16" s="4" t="s">
        <v>32</v>
      </c>
      <c r="J16" s="2">
        <v>170</v>
      </c>
      <c r="K16" s="5">
        <f>J16/328</f>
        <v>0.51829268292682928</v>
      </c>
    </row>
    <row r="17" spans="1:11" ht="15">
      <c r="A17" s="2" t="s">
        <v>33</v>
      </c>
      <c r="B17" s="2">
        <v>121</v>
      </c>
      <c r="C17" s="5">
        <f t="shared" si="1" ref="C17:C23">B17/328</f>
        <v>0.36890243902439024</v>
      </c>
      <c r="E17" s="9" t="s">
        <v>34</v>
      </c>
      <c r="F17" s="2"/>
      <c r="G17" s="2"/>
      <c r="I17" s="4" t="s">
        <v>35</v>
      </c>
      <c r="J17" s="2">
        <v>1</v>
      </c>
      <c r="K17" s="5">
        <f>J17/328</f>
        <v>0.0030487804878048782</v>
      </c>
    </row>
    <row r="18" spans="1:11" ht="14.25">
      <c r="A18" s="2" t="s">
        <v>36</v>
      </c>
      <c r="B18" s="2">
        <v>67</v>
      </c>
      <c r="C18" s="5">
        <f>B18/328</f>
        <v>0.20426829268292682</v>
      </c>
      <c r="E18" s="4" t="s">
        <v>37</v>
      </c>
      <c r="F18" s="2">
        <v>134</v>
      </c>
      <c r="G18" s="5">
        <f t="shared" si="2" ref="G18:G24">F18/328</f>
        <v>0.40853658536585363</v>
      </c>
      <c r="I18" s="4" t="s">
        <v>14</v>
      </c>
      <c r="J18" s="2">
        <v>1</v>
      </c>
      <c r="K18" s="5">
        <f>J18/328</f>
        <v>0.0030487804878048782</v>
      </c>
    </row>
    <row r="19" spans="1:11" ht="14.25">
      <c r="A19" s="2" t="s">
        <v>38</v>
      </c>
      <c r="B19" s="2">
        <v>70</v>
      </c>
      <c r="C19" s="5">
        <f>B19/328</f>
        <v>0.21341463414634146</v>
      </c>
      <c r="E19" s="4" t="s">
        <v>39</v>
      </c>
      <c r="F19" s="2">
        <v>109</v>
      </c>
      <c r="G19" s="5">
        <f>F19/328</f>
        <v>0.33231707317073172</v>
      </c>
      <c r="I19" s="4" t="s">
        <v>40</v>
      </c>
      <c r="J19" s="2">
        <v>2</v>
      </c>
      <c r="K19" s="5">
        <f>J19/328</f>
        <v>0.0060975609756097563</v>
      </c>
    </row>
    <row r="20" spans="1:11" ht="14.25">
      <c r="A20" s="2" t="s">
        <v>41</v>
      </c>
      <c r="B20" s="2">
        <v>45</v>
      </c>
      <c r="C20" s="5">
        <f>B20/328</f>
        <v>0.13719512195121952</v>
      </c>
      <c r="E20" s="4" t="s">
        <v>42</v>
      </c>
      <c r="F20" s="2">
        <v>15</v>
      </c>
      <c r="G20" s="5">
        <f>F20/328</f>
        <v>0.04573170731707317</v>
      </c>
      <c r="I20" s="4" t="s">
        <v>16</v>
      </c>
      <c r="J20" s="2">
        <v>328</v>
      </c>
      <c r="K20" s="5">
        <f>SUM(K11:K19)</f>
        <v>1</v>
      </c>
    </row>
    <row r="21" spans="1:7" ht="14.25">
      <c r="A21" s="2" t="s">
        <v>43</v>
      </c>
      <c r="B21" s="2">
        <v>24</v>
      </c>
      <c r="C21" s="5">
        <f>B21/328</f>
        <v>0.073170731707317069</v>
      </c>
      <c r="E21" s="4" t="s">
        <v>44</v>
      </c>
      <c r="F21" s="2">
        <v>14</v>
      </c>
      <c r="G21" s="5">
        <f>F21/328</f>
        <v>0.042682926829268296</v>
      </c>
    </row>
    <row r="22" spans="1:7" ht="14.25">
      <c r="A22" s="2" t="s">
        <v>45</v>
      </c>
      <c r="B22" s="2">
        <v>1</v>
      </c>
      <c r="C22" s="5">
        <f>B22/328</f>
        <v>0.0030487804878048782</v>
      </c>
      <c r="E22" s="4" t="s">
        <v>46</v>
      </c>
      <c r="F22" s="2">
        <v>3</v>
      </c>
      <c r="G22" s="5">
        <f>F22/328</f>
        <v>0.0091463414634146336</v>
      </c>
    </row>
    <row r="23" spans="1:11" ht="15">
      <c r="A23" s="2" t="s">
        <v>16</v>
      </c>
      <c r="B23" s="2">
        <f>SUM(B17:B22)</f>
        <v>328</v>
      </c>
      <c r="C23" s="5">
        <f>B23/328</f>
        <v>1</v>
      </c>
      <c r="E23" s="4" t="s">
        <v>14</v>
      </c>
      <c r="F23" s="2">
        <v>44</v>
      </c>
      <c r="G23" s="5">
        <f>F23/328</f>
        <v>0.13414634146341464</v>
      </c>
      <c r="I23" s="9" t="s">
        <v>47</v>
      </c>
      <c r="J23" s="2"/>
      <c r="K23" s="2"/>
    </row>
    <row r="24" spans="5:11" ht="14.25">
      <c r="E24" s="4" t="s">
        <v>40</v>
      </c>
      <c r="F24" s="2">
        <v>20</v>
      </c>
      <c r="G24" s="5">
        <f>F24/328</f>
        <v>0.06097560975609756</v>
      </c>
      <c r="I24" s="4" t="s">
        <v>48</v>
      </c>
      <c r="J24" s="2">
        <v>136</v>
      </c>
      <c r="K24" s="5">
        <f>J24/328</f>
        <v>0.41463414634146339</v>
      </c>
    </row>
    <row r="25" spans="9:11" ht="14.25">
      <c r="I25" s="4" t="s">
        <v>49</v>
      </c>
      <c r="J25" s="2">
        <v>184</v>
      </c>
      <c r="K25" s="5">
        <f>J25/328</f>
        <v>0.56097560975609762</v>
      </c>
    </row>
    <row r="26" spans="1:11" ht="15">
      <c r="A26" s="1" t="s">
        <v>50</v>
      </c>
      <c r="B26" s="2"/>
      <c r="C26" s="2"/>
      <c r="I26" s="4" t="s">
        <v>51</v>
      </c>
      <c r="J26" s="2">
        <v>5</v>
      </c>
      <c r="K26" s="5">
        <f>J26/328</f>
        <v>0.01524390243902439</v>
      </c>
    </row>
    <row r="27" spans="1:11" ht="15">
      <c r="A27" s="4" t="s">
        <v>52</v>
      </c>
      <c r="B27" s="2">
        <v>157</v>
      </c>
      <c r="C27" s="5">
        <f>B27/328</f>
        <v>0.47865853658536583</v>
      </c>
      <c r="E27" s="9" t="s">
        <v>53</v>
      </c>
      <c r="F27" s="2"/>
      <c r="G27" s="2"/>
      <c r="I27" s="4" t="s">
        <v>14</v>
      </c>
      <c r="J27" s="2">
        <v>1</v>
      </c>
      <c r="K27" s="5">
        <f>J27/328</f>
        <v>0.0030487804878048782</v>
      </c>
    </row>
    <row r="28" spans="1:11" ht="14.25">
      <c r="A28" s="4" t="s">
        <v>54</v>
      </c>
      <c r="B28" s="2">
        <v>117</v>
      </c>
      <c r="C28" s="5">
        <f>B28/328</f>
        <v>0.35670731707317072</v>
      </c>
      <c r="E28" s="4" t="s">
        <v>49</v>
      </c>
      <c r="F28" s="2">
        <v>305</v>
      </c>
      <c r="G28" s="5">
        <f>F28/328</f>
        <v>0.92987804878048785</v>
      </c>
      <c r="I28" s="4" t="s">
        <v>40</v>
      </c>
      <c r="J28" s="2">
        <v>2</v>
      </c>
      <c r="K28" s="5">
        <f>J28/328</f>
        <v>0.0060975609756097563</v>
      </c>
    </row>
    <row r="29" spans="1:7" ht="14.25">
      <c r="A29" s="4" t="s">
        <v>55</v>
      </c>
      <c r="B29" s="2">
        <v>27</v>
      </c>
      <c r="C29" s="5">
        <f>B29/328</f>
        <v>0.082317073170731711</v>
      </c>
      <c r="E29" s="4" t="s">
        <v>48</v>
      </c>
      <c r="F29" s="2">
        <v>23</v>
      </c>
      <c r="G29" s="5">
        <f>F29/328</f>
        <v>0.070121951219512202</v>
      </c>
    </row>
    <row r="30" spans="1:5" ht="14.25">
      <c r="A30" s="4" t="s">
        <v>56</v>
      </c>
      <c r="B30" s="2">
        <v>22</v>
      </c>
      <c r="C30" s="5">
        <f>B30/328</f>
        <v>0.067073170731707321</v>
      </c>
      <c r="E30" s="10"/>
    </row>
    <row r="31" spans="1:5" ht="14.25">
      <c r="A31" s="4" t="s">
        <v>40</v>
      </c>
      <c r="B31" s="2">
        <v>5</v>
      </c>
      <c r="C31" s="5">
        <f>B31/328</f>
        <v>0.01524390243902439</v>
      </c>
      <c r="E31" s="10"/>
    </row>
    <row r="32" spans="5:7" ht="15">
      <c r="E32" s="9" t="s">
        <v>57</v>
      </c>
      <c r="F32" s="2"/>
      <c r="G32" s="2"/>
    </row>
    <row r="33" spans="5:7" ht="14.25">
      <c r="E33" s="4" t="s">
        <v>58</v>
      </c>
      <c r="F33" s="2">
        <v>172</v>
      </c>
      <c r="G33" s="5">
        <f>F33/328</f>
        <v>0.52439024390243905</v>
      </c>
    </row>
    <row r="34" spans="1:7" ht="14.25">
      <c r="A34" s="3" t="s">
        <v>59</v>
      </c>
      <c r="B34" s="3">
        <v>54</v>
      </c>
      <c r="E34" s="4" t="s">
        <v>60</v>
      </c>
      <c r="F34" s="2">
        <v>148</v>
      </c>
      <c r="G34" s="5">
        <f>F34/328</f>
        <v>0.45121951219512196</v>
      </c>
    </row>
    <row r="35" spans="1:7" ht="14.25">
      <c r="A35" s="3" t="s">
        <v>61</v>
      </c>
      <c r="B35" s="3">
        <v>328</v>
      </c>
      <c r="E35" s="4" t="s">
        <v>62</v>
      </c>
      <c r="F35" s="2">
        <v>4</v>
      </c>
      <c r="G35" s="5">
        <f>F35/328</f>
        <v>0.012195121951219513</v>
      </c>
    </row>
    <row r="36" spans="1:7" ht="14.25">
      <c r="A36" s="3" t="s">
        <v>63</v>
      </c>
      <c r="B36" s="3">
        <v>1044</v>
      </c>
      <c r="E36" s="4" t="s">
        <v>64</v>
      </c>
      <c r="F36" s="2">
        <v>2</v>
      </c>
      <c r="G36" s="5">
        <f>F36/328</f>
        <v>0.0060975609756097563</v>
      </c>
    </row>
    <row r="37" spans="1:7" ht="14.25">
      <c r="A37" s="3" t="s">
        <v>65</v>
      </c>
      <c r="B37" s="3">
        <v>110</v>
      </c>
      <c r="C37" s="7">
        <f>B37/328</f>
        <v>0.33536585365853661</v>
      </c>
      <c r="E37" s="4" t="s">
        <v>10</v>
      </c>
      <c r="F37" s="2">
        <v>2</v>
      </c>
      <c r="G37" s="5">
        <f>F37/328</f>
        <v>0.0060975609756097563</v>
      </c>
    </row>
    <row r="38" spans="1:3" ht="14.25">
      <c r="A38" s="3" t="s">
        <v>66</v>
      </c>
      <c r="B38" s="3">
        <v>192</v>
      </c>
      <c r="C38" s="7">
        <f>B38/328</f>
        <v>0.58536585365853655</v>
      </c>
    </row>
    <row r="39" spans="1:3" ht="14.25">
      <c r="A39" s="3" t="s">
        <v>67</v>
      </c>
      <c r="B39" s="3">
        <v>137</v>
      </c>
      <c r="C39" s="7">
        <f>B39/328</f>
        <v>0.41768292682926828</v>
      </c>
    </row>
    <row r="40" spans="1:7" ht="15">
      <c r="A40" s="3" t="s">
        <v>68</v>
      </c>
      <c r="B40" s="3">
        <v>3.1800000000000002</v>
      </c>
      <c r="E40" s="9" t="s">
        <v>69</v>
      </c>
      <c r="F40" s="2"/>
      <c r="G40" s="2"/>
    </row>
    <row r="41" spans="5:7" ht="14.25">
      <c r="E41" s="4" t="s">
        <v>70</v>
      </c>
      <c r="F41" s="2">
        <v>285</v>
      </c>
      <c r="G41" s="5">
        <f>F41/328</f>
        <v>0.86890243902439024</v>
      </c>
    </row>
    <row r="42" spans="5:7" ht="14.25">
      <c r="E42" s="4" t="s">
        <v>71</v>
      </c>
      <c r="F42" s="2">
        <v>42</v>
      </c>
      <c r="G42" s="5">
        <f>F42/328</f>
        <v>0.12804878048780488</v>
      </c>
    </row>
    <row r="43" spans="5:7" ht="14.25">
      <c r="E43" s="4" t="s">
        <v>86</v>
      </c>
      <c r="F43" s="2">
        <v>1</v>
      </c>
      <c r="G43" s="5">
        <f>F43/328</f>
        <v>0.0030487804878048782</v>
      </c>
    </row>
    <row r="46" spans="5:7" ht="15">
      <c r="E46" s="9" t="s">
        <v>72</v>
      </c>
      <c r="F46" s="2"/>
      <c r="G46" s="2"/>
    </row>
    <row r="47" spans="5:7" ht="14.25">
      <c r="E47" s="4" t="s">
        <v>73</v>
      </c>
      <c r="F47" s="2">
        <v>20</v>
      </c>
      <c r="G47" s="5">
        <f t="shared" si="3" ref="G47:G54">F47/328</f>
        <v>0.06097560975609756</v>
      </c>
    </row>
    <row r="48" spans="5:7" ht="14.25">
      <c r="E48" s="4" t="s">
        <v>74</v>
      </c>
      <c r="F48" s="2">
        <v>22</v>
      </c>
      <c r="G48" s="5">
        <f>F48/328</f>
        <v>0.067073170731707321</v>
      </c>
    </row>
    <row r="49" spans="5:7" ht="14.25">
      <c r="E49" s="4" t="s">
        <v>75</v>
      </c>
      <c r="F49" s="2">
        <v>53</v>
      </c>
      <c r="G49" s="5">
        <f>F49/328</f>
        <v>0.16158536585365854</v>
      </c>
    </row>
    <row r="50" spans="5:7" ht="14.25">
      <c r="E50" s="4" t="s">
        <v>76</v>
      </c>
      <c r="F50" s="2">
        <v>37</v>
      </c>
      <c r="G50" s="5">
        <f>F50/328</f>
        <v>0.11280487804878049</v>
      </c>
    </row>
    <row r="51" spans="5:7" ht="14.25">
      <c r="E51" s="4" t="s">
        <v>77</v>
      </c>
      <c r="F51" s="2">
        <v>15</v>
      </c>
      <c r="G51" s="5">
        <f>F51/328</f>
        <v>0.04573170731707317</v>
      </c>
    </row>
    <row r="52" spans="5:7" ht="14.25">
      <c r="E52" s="4" t="s">
        <v>78</v>
      </c>
      <c r="F52" s="2">
        <v>10</v>
      </c>
      <c r="G52" s="5">
        <f>F52/328</f>
        <v>0.03048780487804878</v>
      </c>
    </row>
    <row r="53" spans="5:7" ht="14.25">
      <c r="E53" s="4" t="s">
        <v>79</v>
      </c>
      <c r="F53" s="2">
        <v>138</v>
      </c>
      <c r="G53" s="5">
        <f>F53/328</f>
        <v>0.42073170731707316</v>
      </c>
    </row>
    <row r="54" spans="5:7" ht="14.25">
      <c r="E54" s="4" t="s">
        <v>14</v>
      </c>
      <c r="F54" s="2">
        <v>33</v>
      </c>
      <c r="G54" s="5">
        <f>F54/328</f>
        <v>0.10060975609756098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DEMOGRAPHICS</vt:lpstr>
      <vt:lpstr>HOUSING</vt:lpstr>
      <vt:lpstr>DATA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1601-01-01T08:00:00Z</dcterms:created>
  <dcterms:modified xsi:type="dcterms:W3CDTF">1601-01-01T08:00:00Z</dcterms:modified>
  <cp:category/>
</cp:coreProperties>
</file>